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3" sheetId="1" r:id="rId1"/>
  </sheets>
  <definedNames>
    <definedName name="_xlnm._FilterDatabase" localSheetId="0" hidden="1">'Cuadro 3'!#REF!</definedName>
    <definedName name="_xlnm.Print_Area" localSheetId="0">'Cuadro 3'!$A$1:$F$83</definedName>
    <definedName name="_xlnm.Print_Titles" localSheetId="0">'Cuadro 3'!$1:$3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12" i="1"/>
  <c r="C12" i="1"/>
  <c r="E12" i="1"/>
  <c r="F12" i="1"/>
  <c r="B26" i="1"/>
  <c r="C26" i="1"/>
  <c r="D26" i="1"/>
  <c r="E26" i="1"/>
  <c r="F26" i="1"/>
  <c r="B50" i="1"/>
  <c r="C50" i="1"/>
  <c r="D50" i="1"/>
  <c r="F50" i="1"/>
  <c r="E55" i="1"/>
  <c r="B55" i="1"/>
  <c r="C60" i="1"/>
  <c r="F70" i="1"/>
  <c r="C55" i="1" l="1"/>
  <c r="F15" i="1"/>
  <c r="D55" i="1"/>
  <c r="E60" i="1"/>
  <c r="D60" i="1"/>
  <c r="F60" i="1"/>
  <c r="F37" i="1"/>
  <c r="E37" i="1"/>
  <c r="D37" i="1"/>
  <c r="E50" i="1"/>
  <c r="E15" i="1"/>
  <c r="F55" i="1"/>
  <c r="F29" i="1"/>
  <c r="B15" i="1"/>
  <c r="B37" i="1"/>
  <c r="E70" i="1"/>
  <c r="C70" i="1"/>
  <c r="B70" i="1"/>
  <c r="E29" i="1"/>
  <c r="C37" i="1"/>
  <c r="D29" i="1"/>
  <c r="C29" i="1"/>
  <c r="D70" i="1"/>
  <c r="B29" i="1"/>
  <c r="F5" i="1"/>
  <c r="D15" i="1"/>
  <c r="E5" i="1"/>
  <c r="B60" i="1"/>
  <c r="D5" i="1"/>
  <c r="C15" i="1"/>
  <c r="C5" i="1"/>
  <c r="B5" i="1"/>
  <c r="E4" i="1" l="1"/>
  <c r="B4" i="1"/>
  <c r="C4" i="1"/>
  <c r="D4" i="1"/>
  <c r="F4" i="1"/>
</calcChain>
</file>

<file path=xl/sharedStrings.xml><?xml version="1.0" encoding="utf-8"?>
<sst xmlns="http://schemas.openxmlformats.org/spreadsheetml/2006/main" count="88" uniqueCount="88">
  <si>
    <t>Provincia, comarca indígena, distrito y corregimiento</t>
  </si>
  <si>
    <t>Explotaciones</t>
  </si>
  <si>
    <t>Superficie (en hectáreas)</t>
  </si>
  <si>
    <t>Sembrada</t>
  </si>
  <si>
    <t>Perdida</t>
  </si>
  <si>
    <t>Mecanizada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</si>
  <si>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</si>
  <si>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</si>
  <si>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</si>
  <si>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</si>
  <si>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</si>
  <si>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</si>
  <si>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</si>
  <si>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</si>
  <si>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Ngäbe Buglé</t>
  </si>
  <si>
    <t xml:space="preserve"> -   Cantidad nula o cero.</t>
  </si>
  <si>
    <t xml:space="preserve">   Bugaba</t>
  </si>
  <si>
    <t xml:space="preserve">   Aguadulce</t>
  </si>
  <si>
    <t xml:space="preserve">     El Roble</t>
  </si>
  <si>
    <t xml:space="preserve">   Antón</t>
  </si>
  <si>
    <t xml:space="preserve">     Río Hato</t>
  </si>
  <si>
    <t xml:space="preserve">   Penonomé</t>
  </si>
  <si>
    <t xml:space="preserve">     Toabré</t>
  </si>
  <si>
    <t xml:space="preserve">   Colón</t>
  </si>
  <si>
    <t xml:space="preserve">     Salamanca</t>
  </si>
  <si>
    <t xml:space="preserve">   Alanje</t>
  </si>
  <si>
    <t xml:space="preserve">     Divalá</t>
  </si>
  <si>
    <t xml:space="preserve">     Santo Tomás</t>
  </si>
  <si>
    <t xml:space="preserve">     Nuevo México</t>
  </si>
  <si>
    <t xml:space="preserve">     Santo Domingo</t>
  </si>
  <si>
    <t xml:space="preserve">   Dolega</t>
  </si>
  <si>
    <t xml:space="preserve">     Los Algarrobos</t>
  </si>
  <si>
    <t xml:space="preserve">   Tolé</t>
  </si>
  <si>
    <t xml:space="preserve">     Lajas de Tolé</t>
  </si>
  <si>
    <t xml:space="preserve">   Pinogana</t>
  </si>
  <si>
    <t xml:space="preserve">     Metetí</t>
  </si>
  <si>
    <t xml:space="preserve">   Las Minas</t>
  </si>
  <si>
    <t xml:space="preserve">     Chepo</t>
  </si>
  <si>
    <t xml:space="preserve">   Parita</t>
  </si>
  <si>
    <t xml:space="preserve">     Portobelillo</t>
  </si>
  <si>
    <t xml:space="preserve">   Santa María</t>
  </si>
  <si>
    <t xml:space="preserve">     Los Canelos</t>
  </si>
  <si>
    <t xml:space="preserve">   Guararé</t>
  </si>
  <si>
    <t xml:space="preserve">   Las Tablas</t>
  </si>
  <si>
    <t xml:space="preserve">     San José</t>
  </si>
  <si>
    <t xml:space="preserve">   Los Santos</t>
  </si>
  <si>
    <t xml:space="preserve">     Tres Quebradas</t>
  </si>
  <si>
    <t xml:space="preserve">   Pedasí</t>
  </si>
  <si>
    <t xml:space="preserve">   Pocrí</t>
  </si>
  <si>
    <t xml:space="preserve">     Paraíso</t>
  </si>
  <si>
    <t xml:space="preserve">   Tonosí</t>
  </si>
  <si>
    <t xml:space="preserve">     La Tronosa</t>
  </si>
  <si>
    <t xml:space="preserve">   Chepo</t>
  </si>
  <si>
    <t xml:space="preserve">   Panamá</t>
  </si>
  <si>
    <t xml:space="preserve">     San Martín</t>
  </si>
  <si>
    <t xml:space="preserve">   La Chorrera</t>
  </si>
  <si>
    <t xml:space="preserve">     Arosemena</t>
  </si>
  <si>
    <t xml:space="preserve">   San Carlos</t>
  </si>
  <si>
    <t xml:space="preserve">   Cañazas</t>
  </si>
  <si>
    <t xml:space="preserve">     El Picador</t>
  </si>
  <si>
    <t xml:space="preserve">   Las Palmas</t>
  </si>
  <si>
    <t xml:space="preserve">     Viguí</t>
  </si>
  <si>
    <t xml:space="preserve">   Montijo</t>
  </si>
  <si>
    <t xml:space="preserve">     Pilón</t>
  </si>
  <si>
    <t xml:space="preserve">   Santiago</t>
  </si>
  <si>
    <t xml:space="preserve">     San Pedro del Espino</t>
  </si>
  <si>
    <t xml:space="preserve">     Nuevo Santiago</t>
  </si>
  <si>
    <t xml:space="preserve">   Besiko</t>
  </si>
  <si>
    <t xml:space="preserve">     Emplanada de Chorcha</t>
  </si>
  <si>
    <t xml:space="preserve">   Mironó</t>
  </si>
  <si>
    <t xml:space="preserve">     Hato Culantro</t>
  </si>
  <si>
    <t xml:space="preserve">   Müna</t>
  </si>
  <si>
    <t xml:space="preserve">     Krüa</t>
  </si>
  <si>
    <t xml:space="preserve">     Roka</t>
  </si>
  <si>
    <t xml:space="preserve">   Ñürüm</t>
  </si>
  <si>
    <t xml:space="preserve">     Guayabito</t>
  </si>
  <si>
    <t xml:space="preserve">     Güibale</t>
  </si>
  <si>
    <t xml:space="preserve">     El Peñón</t>
  </si>
  <si>
    <t xml:space="preserve">     Parita (cabecera)</t>
  </si>
  <si>
    <t xml:space="preserve">     Guararé (cabecera)</t>
  </si>
  <si>
    <t xml:space="preserve">     Pedasí (cabecera)</t>
  </si>
  <si>
    <t xml:space="preserve">     San Carlos (cabecera)</t>
  </si>
  <si>
    <t>TOTAL</t>
  </si>
  <si>
    <t xml:space="preserve">Panamá Oeste </t>
  </si>
  <si>
    <t xml:space="preserve">     Chepo (cabecera)</t>
  </si>
  <si>
    <t>Cuadro 3. SORGO, EXPLOTACIONES, SUPERFICIE SEMBRADA, PERDIDA, MECANIZADA Y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</si>
  <si>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</si>
  <si>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  
  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</si>
</sst>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0" applyFont="1" applyBorder="1"/>
    <xf numFmtId="0" fontId="3" fillId="3" borderId="0" xfId="0" applyFont="1" applyFill="1" applyBorder="1"/>
    <xf numFmtId="0" fontId="3" fillId="3" borderId="0" xfId="0" applyFont="1" applyFill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164" fontId="3" fillId="0" borderId="0" xfId="1" applyNumberFormat="1" applyFont="1" applyBorder="1"/>
    <xf numFmtId="165" fontId="3" fillId="0" borderId="0" xfId="1" applyNumberFormat="1" applyFont="1" applyBorder="1"/>
    <xf numFmtId="43" fontId="6" fillId="2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right" vertical="center" wrapText="1"/>
    </xf>
    <xf numFmtId="43" fontId="2" fillId="0" borderId="6" xfId="1" applyNumberFormat="1" applyFont="1" applyFill="1" applyBorder="1" applyAlignment="1">
      <alignment horizontal="right" vertical="center" wrapText="1"/>
    </xf>
    <xf numFmtId="165" fontId="2" fillId="0" borderId="11" xfId="1" applyNumberFormat="1" applyFont="1" applyFill="1" applyBorder="1" applyAlignment="1">
      <alignment horizontal="right" vertical="center" wrapText="1"/>
    </xf>
    <xf numFmtId="164" fontId="2" fillId="0" borderId="7" xfId="1" applyNumberFormat="1" applyFont="1" applyFill="1" applyBorder="1" applyAlignment="1">
      <alignment horizontal="right" vertical="center" wrapText="1"/>
    </xf>
    <xf numFmtId="43" fontId="2" fillId="0" borderId="7" xfId="1" applyNumberFormat="1" applyFont="1" applyFill="1" applyBorder="1" applyAlignment="1">
      <alignment horizontal="right" vertical="center" wrapText="1"/>
    </xf>
    <xf numFmtId="165" fontId="2" fillId="0" borderId="12" xfId="1" applyNumberFormat="1" applyFont="1" applyFill="1" applyBorder="1" applyAlignment="1">
      <alignment horizontal="right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43" fontId="4" fillId="0" borderId="7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4" fontId="4" fillId="0" borderId="8" xfId="1" applyNumberFormat="1" applyFont="1" applyFill="1" applyBorder="1" applyAlignment="1">
      <alignment horizontal="right" vertical="center" wrapText="1"/>
    </xf>
    <xf numFmtId="43" fontId="4" fillId="0" borderId="8" xfId="1" applyNumberFormat="1" applyFont="1" applyFill="1" applyBorder="1" applyAlignment="1">
      <alignment horizontal="right" vertical="center" wrapText="1"/>
    </xf>
    <xf numFmtId="165" fontId="4" fillId="0" borderId="9" xfId="1" applyNumberFormat="1" applyFont="1" applyFill="1" applyBorder="1" applyAlignment="1">
      <alignment horizontal="right" vertical="center" wrapText="1"/>
    </xf>
    <xf numFmtId="0" fontId="2" fillId="0" borderId="0" xfId="7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left" vertical="center"/>
    </xf>
    <xf numFmtId="0" fontId="4" fillId="0" borderId="13" xfId="8" applyFont="1" applyFill="1" applyBorder="1" applyAlignment="1">
      <alignment horizontal="left" vertical="center"/>
    </xf>
    <xf numFmtId="0" fontId="3" fillId="0" borderId="0" xfId="12" applyFont="1" applyBorder="1" applyAlignment="1">
      <alignment vertical="center"/>
    </xf>
    <xf numFmtId="0" fontId="3" fillId="0" borderId="3" xfId="12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 wrapText="1"/>
    </xf>
    <xf numFmtId="164" fontId="6" fillId="2" borderId="10" xfId="1" applyNumberFormat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</cellXfs>
  <cellStyles count="13">
    <cellStyle name="Millares" xfId="1" builtinId="3"/>
    <cellStyle name="Normal" xfId="0" builtinId="0"/>
    <cellStyle name="Normal 2" xfId="12"/>
    <cellStyle name="style1749130342627" xfId="5"/>
    <cellStyle name="style1749828372778" xfId="2"/>
    <cellStyle name="style1749828372966" xfId="3"/>
    <cellStyle name="style1749828373060" xfId="4"/>
    <cellStyle name="style1749828375591" xfId="6"/>
    <cellStyle name="style1749828375669" xfId="8"/>
    <cellStyle name="style1749828375763" xfId="7"/>
    <cellStyle name="style1749828375841" xfId="9"/>
    <cellStyle name="style1749828375997" xfId="10"/>
    <cellStyle name="style1749828376060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showGridLines="0" tabSelected="1" zoomScaleNormal="100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2" width="15" style="6" customWidth="1"/>
    <col min="3" max="5" width="15" style="7" customWidth="1"/>
    <col min="6" max="6" width="15" style="6" customWidth="1"/>
    <col min="7" max="16384" width="9.140625" style="1"/>
  </cols>
  <sheetData>
    <row r="1" spans="1:7" ht="60" customHeight="1" x14ac:dyDescent="0.2">
      <c r="A1" s="26" t="s">
        <v>85</v>
      </c>
      <c r="B1" s="26"/>
      <c r="C1" s="26"/>
      <c r="D1" s="26"/>
      <c r="E1" s="26"/>
      <c r="F1" s="26"/>
    </row>
    <row r="2" spans="1:7" s="3" customFormat="1" ht="30" customHeight="1" x14ac:dyDescent="0.2">
      <c r="A2" s="31" t="s">
        <v>0</v>
      </c>
      <c r="B2" s="27" t="s">
        <v>1</v>
      </c>
      <c r="C2" s="28" t="s">
        <v>2</v>
      </c>
      <c r="D2" s="28"/>
      <c r="E2" s="28"/>
      <c r="F2" s="29" t="s">
        <v>87</v>
      </c>
      <c r="G2" s="2"/>
    </row>
    <row r="3" spans="1:7" s="3" customFormat="1" ht="30" customHeight="1" x14ac:dyDescent="0.2">
      <c r="A3" s="32"/>
      <c r="B3" s="27"/>
      <c r="C3" s="8" t="s">
        <v>3</v>
      </c>
      <c r="D3" s="8" t="s">
        <v>4</v>
      </c>
      <c r="E3" s="8" t="s">
        <v>5</v>
      </c>
      <c r="F3" s="30"/>
      <c r="G3" s="2"/>
    </row>
    <row r="4" spans="1:7" ht="21" customHeight="1" x14ac:dyDescent="0.2">
      <c r="A4" s="21" t="s">
        <v>82</v>
      </c>
      <c r="B4" s="9">
        <f>SUM(B5+B12+B15+B26+B29+B37+B50+B55+B60+B70)</f>
        <v>221</v>
      </c>
      <c r="C4" s="10">
        <f>SUM(C5+C12+C15+C26+C29+C37+C50+C55+C60+C70)</f>
        <v>206.91714285800001</v>
      </c>
      <c r="D4" s="10">
        <f>SUM(D5+D12+D15+D26+D29+D37+D50+D55+D60+D70)</f>
        <v>1.6810000000000005</v>
      </c>
      <c r="E4" s="10">
        <f>SUM(E5+E12+E15+E26+E29+E37+E50+E55+E60+E70)</f>
        <v>182.28399999999999</v>
      </c>
      <c r="F4" s="11">
        <f>SUM(F5+F12+F15+F26+F29+F37+F50+F55+F60+F70)</f>
        <v>12285.75</v>
      </c>
    </row>
    <row r="5" spans="1:7" ht="21" customHeight="1" x14ac:dyDescent="0.2">
      <c r="A5" s="22" t="s">
        <v>6</v>
      </c>
      <c r="B5" s="12">
        <f>SUM(B6+B8+B10)</f>
        <v>3</v>
      </c>
      <c r="C5" s="13">
        <f>SUM(C6+C8+C10)</f>
        <v>1.83</v>
      </c>
      <c r="D5" s="13">
        <f t="shared" ref="D5:F5" si="0">SUM(D6+D8+D10)</f>
        <v>0.57333333333333336</v>
      </c>
      <c r="E5" s="13">
        <f t="shared" si="0"/>
        <v>0</v>
      </c>
      <c r="F5" s="14">
        <f t="shared" si="0"/>
        <v>49.5</v>
      </c>
    </row>
    <row r="6" spans="1:7" ht="15" customHeight="1" x14ac:dyDescent="0.2">
      <c r="A6" s="22" t="s">
        <v>17</v>
      </c>
      <c r="B6" s="12">
        <v>1</v>
      </c>
      <c r="C6" s="13">
        <v>0.4</v>
      </c>
      <c r="D6" s="13">
        <v>0</v>
      </c>
      <c r="E6" s="13">
        <v>0</v>
      </c>
      <c r="F6" s="14">
        <v>40</v>
      </c>
    </row>
    <row r="7" spans="1:7" ht="15" customHeight="1" x14ac:dyDescent="0.2">
      <c r="A7" s="22" t="s">
        <v>18</v>
      </c>
      <c r="B7" s="15">
        <v>1</v>
      </c>
      <c r="C7" s="16">
        <v>0.4</v>
      </c>
      <c r="D7" s="16">
        <v>0</v>
      </c>
      <c r="E7" s="16">
        <v>0</v>
      </c>
      <c r="F7" s="17">
        <v>40</v>
      </c>
    </row>
    <row r="8" spans="1:7" ht="15" customHeight="1" x14ac:dyDescent="0.2">
      <c r="A8" s="22" t="s">
        <v>19</v>
      </c>
      <c r="B8" s="12">
        <v>1</v>
      </c>
      <c r="C8" s="13">
        <v>0.86</v>
      </c>
      <c r="D8" s="13">
        <v>0.57333333333333336</v>
      </c>
      <c r="E8" s="13">
        <v>0</v>
      </c>
      <c r="F8" s="14">
        <v>0.5</v>
      </c>
    </row>
    <row r="9" spans="1:7" ht="15" customHeight="1" x14ac:dyDescent="0.2">
      <c r="A9" s="22" t="s">
        <v>20</v>
      </c>
      <c r="B9" s="15">
        <v>1</v>
      </c>
      <c r="C9" s="16">
        <v>0.86</v>
      </c>
      <c r="D9" s="16">
        <v>0.57333333333333336</v>
      </c>
      <c r="E9" s="16">
        <v>0</v>
      </c>
      <c r="F9" s="17">
        <v>0.5</v>
      </c>
    </row>
    <row r="10" spans="1:7" ht="15" customHeight="1" x14ac:dyDescent="0.2">
      <c r="A10" s="22" t="s">
        <v>21</v>
      </c>
      <c r="B10" s="12">
        <v>1</v>
      </c>
      <c r="C10" s="13">
        <v>0.56999999999999995</v>
      </c>
      <c r="D10" s="13">
        <v>0</v>
      </c>
      <c r="E10" s="13">
        <v>0</v>
      </c>
      <c r="F10" s="14">
        <v>9</v>
      </c>
    </row>
    <row r="11" spans="1:7" ht="15" customHeight="1" x14ac:dyDescent="0.2">
      <c r="A11" s="22" t="s">
        <v>22</v>
      </c>
      <c r="B11" s="15">
        <v>1</v>
      </c>
      <c r="C11" s="16">
        <v>0.56999999999999995</v>
      </c>
      <c r="D11" s="16">
        <v>0</v>
      </c>
      <c r="E11" s="16">
        <v>0</v>
      </c>
      <c r="F11" s="17">
        <v>9</v>
      </c>
    </row>
    <row r="12" spans="1:7" ht="21" customHeight="1" x14ac:dyDescent="0.2">
      <c r="A12" s="22" t="s">
        <v>7</v>
      </c>
      <c r="B12" s="12">
        <f>SUM(B13)</f>
        <v>2</v>
      </c>
      <c r="C12" s="13">
        <f>SUM(C13)</f>
        <v>1.29</v>
      </c>
      <c r="D12" s="13">
        <f t="shared" ref="D12:F12" si="1">SUM(D13)</f>
        <v>0</v>
      </c>
      <c r="E12" s="13">
        <f t="shared" si="1"/>
        <v>0</v>
      </c>
      <c r="F12" s="14">
        <f t="shared" si="1"/>
        <v>50</v>
      </c>
    </row>
    <row r="13" spans="1:7" ht="15" customHeight="1" x14ac:dyDescent="0.2">
      <c r="A13" s="22" t="s">
        <v>23</v>
      </c>
      <c r="B13" s="12">
        <v>2</v>
      </c>
      <c r="C13" s="13">
        <v>1.29</v>
      </c>
      <c r="D13" s="13">
        <v>0</v>
      </c>
      <c r="E13" s="13">
        <v>0</v>
      </c>
      <c r="F13" s="14">
        <v>50</v>
      </c>
    </row>
    <row r="14" spans="1:7" ht="15" customHeight="1" x14ac:dyDescent="0.2">
      <c r="A14" s="22" t="s">
        <v>24</v>
      </c>
      <c r="B14" s="15">
        <v>2</v>
      </c>
      <c r="C14" s="16">
        <v>1.29</v>
      </c>
      <c r="D14" s="16">
        <v>0</v>
      </c>
      <c r="E14" s="16">
        <v>0</v>
      </c>
      <c r="F14" s="17">
        <v>50</v>
      </c>
    </row>
    <row r="15" spans="1:7" ht="21" customHeight="1" x14ac:dyDescent="0.2">
      <c r="A15" s="22" t="s">
        <v>8</v>
      </c>
      <c r="B15" s="12">
        <f>SUM(B16+B20+B22+B24)</f>
        <v>7</v>
      </c>
      <c r="C15" s="13">
        <f>SUM(C16+C20+C22+C24)</f>
        <v>112.51</v>
      </c>
      <c r="D15" s="13">
        <f t="shared" ref="D15:F15" si="2">SUM(D16+D20+D22+D24)</f>
        <v>0</v>
      </c>
      <c r="E15" s="13">
        <f t="shared" si="2"/>
        <v>112</v>
      </c>
      <c r="F15" s="14">
        <f t="shared" si="2"/>
        <v>5423</v>
      </c>
    </row>
    <row r="16" spans="1:7" ht="15" customHeight="1" x14ac:dyDescent="0.2">
      <c r="A16" s="22" t="s">
        <v>25</v>
      </c>
      <c r="B16" s="12">
        <v>4</v>
      </c>
      <c r="C16" s="13">
        <v>86</v>
      </c>
      <c r="D16" s="13">
        <v>0</v>
      </c>
      <c r="E16" s="13">
        <v>86</v>
      </c>
      <c r="F16" s="14">
        <v>4540</v>
      </c>
    </row>
    <row r="17" spans="1:6" ht="15" customHeight="1" x14ac:dyDescent="0.2">
      <c r="A17" s="22" t="s">
        <v>26</v>
      </c>
      <c r="B17" s="15">
        <v>1</v>
      </c>
      <c r="C17" s="16">
        <v>14</v>
      </c>
      <c r="D17" s="16">
        <v>0</v>
      </c>
      <c r="E17" s="16">
        <v>14</v>
      </c>
      <c r="F17" s="17">
        <v>560</v>
      </c>
    </row>
    <row r="18" spans="1:6" ht="15" customHeight="1" x14ac:dyDescent="0.2">
      <c r="A18" s="22" t="s">
        <v>27</v>
      </c>
      <c r="B18" s="15">
        <v>1</v>
      </c>
      <c r="C18" s="16">
        <v>5</v>
      </c>
      <c r="D18" s="16">
        <v>0</v>
      </c>
      <c r="E18" s="16">
        <v>5</v>
      </c>
      <c r="F18" s="17">
        <v>200</v>
      </c>
    </row>
    <row r="19" spans="1:6" ht="15" customHeight="1" x14ac:dyDescent="0.2">
      <c r="A19" s="22" t="s">
        <v>28</v>
      </c>
      <c r="B19" s="15">
        <v>2</v>
      </c>
      <c r="C19" s="16">
        <v>67</v>
      </c>
      <c r="D19" s="16">
        <v>0</v>
      </c>
      <c r="E19" s="16">
        <v>67</v>
      </c>
      <c r="F19" s="17">
        <v>3780</v>
      </c>
    </row>
    <row r="20" spans="1:6" ht="15" customHeight="1" x14ac:dyDescent="0.2">
      <c r="A20" s="22" t="s">
        <v>16</v>
      </c>
      <c r="B20" s="12">
        <v>1</v>
      </c>
      <c r="C20" s="13">
        <v>26</v>
      </c>
      <c r="D20" s="13">
        <v>0</v>
      </c>
      <c r="E20" s="13">
        <v>26</v>
      </c>
      <c r="F20" s="14">
        <v>860</v>
      </c>
    </row>
    <row r="21" spans="1:6" ht="15" customHeight="1" x14ac:dyDescent="0.2">
      <c r="A21" s="22" t="s">
        <v>29</v>
      </c>
      <c r="B21" s="15">
        <v>1</v>
      </c>
      <c r="C21" s="16">
        <v>26</v>
      </c>
      <c r="D21" s="16">
        <v>0</v>
      </c>
      <c r="E21" s="16">
        <v>26</v>
      </c>
      <c r="F21" s="17">
        <v>860</v>
      </c>
    </row>
    <row r="22" spans="1:6" ht="15" customHeight="1" x14ac:dyDescent="0.2">
      <c r="A22" s="22" t="s">
        <v>30</v>
      </c>
      <c r="B22" s="12">
        <v>1</v>
      </c>
      <c r="C22" s="13">
        <v>0.01</v>
      </c>
      <c r="D22" s="13">
        <v>0</v>
      </c>
      <c r="E22" s="13">
        <v>0</v>
      </c>
      <c r="F22" s="14">
        <v>1</v>
      </c>
    </row>
    <row r="23" spans="1:6" ht="15" customHeight="1" x14ac:dyDescent="0.2">
      <c r="A23" s="22" t="s">
        <v>31</v>
      </c>
      <c r="B23" s="15">
        <v>1</v>
      </c>
      <c r="C23" s="16">
        <v>0.01</v>
      </c>
      <c r="D23" s="16">
        <v>0</v>
      </c>
      <c r="E23" s="16">
        <v>0</v>
      </c>
      <c r="F23" s="17">
        <v>1</v>
      </c>
    </row>
    <row r="24" spans="1:6" ht="15" customHeight="1" x14ac:dyDescent="0.2">
      <c r="A24" s="22" t="s">
        <v>32</v>
      </c>
      <c r="B24" s="12">
        <v>1</v>
      </c>
      <c r="C24" s="13">
        <v>0.5</v>
      </c>
      <c r="D24" s="13">
        <v>0</v>
      </c>
      <c r="E24" s="13">
        <v>0</v>
      </c>
      <c r="F24" s="14">
        <v>22</v>
      </c>
    </row>
    <row r="25" spans="1:6" ht="15" customHeight="1" x14ac:dyDescent="0.2">
      <c r="A25" s="22" t="s">
        <v>33</v>
      </c>
      <c r="B25" s="15">
        <v>1</v>
      </c>
      <c r="C25" s="16">
        <v>0.5</v>
      </c>
      <c r="D25" s="16">
        <v>0</v>
      </c>
      <c r="E25" s="16">
        <v>0</v>
      </c>
      <c r="F25" s="17">
        <v>22</v>
      </c>
    </row>
    <row r="26" spans="1:6" ht="21" customHeight="1" x14ac:dyDescent="0.2">
      <c r="A26" s="22" t="s">
        <v>9</v>
      </c>
      <c r="B26" s="12">
        <f>SUM(B27)</f>
        <v>1</v>
      </c>
      <c r="C26" s="13">
        <f>SUM(C27)</f>
        <v>0.03</v>
      </c>
      <c r="D26" s="13">
        <f t="shared" ref="D26:E26" si="3">SUM(D27)</f>
        <v>0.03</v>
      </c>
      <c r="E26" s="13">
        <f t="shared" si="3"/>
        <v>0</v>
      </c>
      <c r="F26" s="14">
        <f>SUM(F27)</f>
        <v>0</v>
      </c>
    </row>
    <row r="27" spans="1:6" ht="15" customHeight="1" x14ac:dyDescent="0.2">
      <c r="A27" s="22" t="s">
        <v>34</v>
      </c>
      <c r="B27" s="12">
        <v>1</v>
      </c>
      <c r="C27" s="13">
        <v>0.03</v>
      </c>
      <c r="D27" s="13">
        <v>0.03</v>
      </c>
      <c r="E27" s="13">
        <v>0</v>
      </c>
      <c r="F27" s="14">
        <v>0</v>
      </c>
    </row>
    <row r="28" spans="1:6" ht="15" customHeight="1" x14ac:dyDescent="0.2">
      <c r="A28" s="22" t="s">
        <v>35</v>
      </c>
      <c r="B28" s="15">
        <v>1</v>
      </c>
      <c r="C28" s="16">
        <v>0.03</v>
      </c>
      <c r="D28" s="16">
        <v>0.03</v>
      </c>
      <c r="E28" s="16">
        <v>0</v>
      </c>
      <c r="F28" s="17">
        <v>0</v>
      </c>
    </row>
    <row r="29" spans="1:6" ht="21" customHeight="1" x14ac:dyDescent="0.2">
      <c r="A29" s="22" t="s">
        <v>10</v>
      </c>
      <c r="B29" s="12">
        <f>SUM(B30+B32+B35)</f>
        <v>4</v>
      </c>
      <c r="C29" s="13">
        <f>SUM(C30+C32+C35)</f>
        <v>5.12</v>
      </c>
      <c r="D29" s="13">
        <f t="shared" ref="D29:F29" si="4">SUM(D30+D32+D35)</f>
        <v>0</v>
      </c>
      <c r="E29" s="13">
        <f t="shared" si="4"/>
        <v>0</v>
      </c>
      <c r="F29" s="14">
        <f t="shared" si="4"/>
        <v>280.60000000000002</v>
      </c>
    </row>
    <row r="30" spans="1:6" ht="15" customHeight="1" x14ac:dyDescent="0.2">
      <c r="A30" s="22" t="s">
        <v>36</v>
      </c>
      <c r="B30" s="12">
        <v>1</v>
      </c>
      <c r="C30" s="13">
        <v>0.09</v>
      </c>
      <c r="D30" s="13">
        <v>0</v>
      </c>
      <c r="E30" s="13">
        <v>0</v>
      </c>
      <c r="F30" s="14">
        <v>3.1</v>
      </c>
    </row>
    <row r="31" spans="1:6" ht="15" customHeight="1" x14ac:dyDescent="0.2">
      <c r="A31" s="22" t="s">
        <v>37</v>
      </c>
      <c r="B31" s="15">
        <v>1</v>
      </c>
      <c r="C31" s="16">
        <v>0.09</v>
      </c>
      <c r="D31" s="16">
        <v>0</v>
      </c>
      <c r="E31" s="16">
        <v>0</v>
      </c>
      <c r="F31" s="17">
        <v>3.1</v>
      </c>
    </row>
    <row r="32" spans="1:6" ht="15" customHeight="1" x14ac:dyDescent="0.2">
      <c r="A32" s="22" t="s">
        <v>38</v>
      </c>
      <c r="B32" s="12">
        <v>2</v>
      </c>
      <c r="C32" s="13">
        <v>5</v>
      </c>
      <c r="D32" s="13">
        <v>0</v>
      </c>
      <c r="E32" s="13">
        <v>0</v>
      </c>
      <c r="F32" s="14">
        <v>277</v>
      </c>
    </row>
    <row r="33" spans="1:6" ht="15" customHeight="1" x14ac:dyDescent="0.2">
      <c r="A33" s="22" t="s">
        <v>78</v>
      </c>
      <c r="B33" s="15">
        <v>1</v>
      </c>
      <c r="C33" s="16">
        <v>3</v>
      </c>
      <c r="D33" s="16">
        <v>0</v>
      </c>
      <c r="E33" s="16">
        <v>0</v>
      </c>
      <c r="F33" s="17">
        <v>275</v>
      </c>
    </row>
    <row r="34" spans="1:6" ht="15" customHeight="1" x14ac:dyDescent="0.2">
      <c r="A34" s="22" t="s">
        <v>39</v>
      </c>
      <c r="B34" s="15">
        <v>1</v>
      </c>
      <c r="C34" s="16">
        <v>2</v>
      </c>
      <c r="D34" s="16">
        <v>0</v>
      </c>
      <c r="E34" s="16">
        <v>0</v>
      </c>
      <c r="F34" s="17">
        <v>2</v>
      </c>
    </row>
    <row r="35" spans="1:6" ht="15" customHeight="1" x14ac:dyDescent="0.2">
      <c r="A35" s="22" t="s">
        <v>40</v>
      </c>
      <c r="B35" s="12">
        <v>1</v>
      </c>
      <c r="C35" s="13">
        <v>0.03</v>
      </c>
      <c r="D35" s="13">
        <v>0</v>
      </c>
      <c r="E35" s="13">
        <v>0</v>
      </c>
      <c r="F35" s="14">
        <v>0.5</v>
      </c>
    </row>
    <row r="36" spans="1:6" ht="15" customHeight="1" x14ac:dyDescent="0.2">
      <c r="A36" s="22" t="s">
        <v>41</v>
      </c>
      <c r="B36" s="15">
        <v>1</v>
      </c>
      <c r="C36" s="16">
        <v>0.03</v>
      </c>
      <c r="D36" s="16">
        <v>0</v>
      </c>
      <c r="E36" s="16">
        <v>0</v>
      </c>
      <c r="F36" s="17">
        <v>0.5</v>
      </c>
    </row>
    <row r="37" spans="1:6" ht="21" customHeight="1" x14ac:dyDescent="0.2">
      <c r="A37" s="22" t="s">
        <v>11</v>
      </c>
      <c r="B37" s="12">
        <f>SUM(B38+B40+B42+B44+B46+B48)</f>
        <v>7</v>
      </c>
      <c r="C37" s="13">
        <f>SUM(C38+C40+C42+C44+C46+C48)</f>
        <v>73.02000000000001</v>
      </c>
      <c r="D37" s="13">
        <f t="shared" ref="D37:F37" si="5">SUM(D38+D40+D42+D44+D46+D48)</f>
        <v>0</v>
      </c>
      <c r="E37" s="13">
        <f t="shared" si="5"/>
        <v>69</v>
      </c>
      <c r="F37" s="14">
        <f t="shared" si="5"/>
        <v>6015.65</v>
      </c>
    </row>
    <row r="38" spans="1:6" ht="15" customHeight="1" x14ac:dyDescent="0.2">
      <c r="A38" s="22" t="s">
        <v>42</v>
      </c>
      <c r="B38" s="12">
        <v>1</v>
      </c>
      <c r="C38" s="13">
        <v>2.86</v>
      </c>
      <c r="D38" s="13">
        <v>0</v>
      </c>
      <c r="E38" s="13">
        <v>0</v>
      </c>
      <c r="F38" s="14">
        <v>1</v>
      </c>
    </row>
    <row r="39" spans="1:6" ht="15" customHeight="1" x14ac:dyDescent="0.2">
      <c r="A39" s="22" t="s">
        <v>79</v>
      </c>
      <c r="B39" s="15">
        <v>1</v>
      </c>
      <c r="C39" s="16">
        <v>2.86</v>
      </c>
      <c r="D39" s="16">
        <v>0</v>
      </c>
      <c r="E39" s="16">
        <v>0</v>
      </c>
      <c r="F39" s="17">
        <v>1</v>
      </c>
    </row>
    <row r="40" spans="1:6" ht="15" customHeight="1" x14ac:dyDescent="0.2">
      <c r="A40" s="22" t="s">
        <v>43</v>
      </c>
      <c r="B40" s="12">
        <v>2</v>
      </c>
      <c r="C40" s="13">
        <v>39.6</v>
      </c>
      <c r="D40" s="13">
        <v>0</v>
      </c>
      <c r="E40" s="13">
        <v>38.6</v>
      </c>
      <c r="F40" s="14">
        <v>3002.15</v>
      </c>
    </row>
    <row r="41" spans="1:6" ht="15" customHeight="1" x14ac:dyDescent="0.2">
      <c r="A41" s="22" t="s">
        <v>44</v>
      </c>
      <c r="B41" s="15">
        <v>2</v>
      </c>
      <c r="C41" s="16">
        <v>39.6</v>
      </c>
      <c r="D41" s="16">
        <v>0</v>
      </c>
      <c r="E41" s="16">
        <v>38.6</v>
      </c>
      <c r="F41" s="17">
        <v>3002.15</v>
      </c>
    </row>
    <row r="42" spans="1:6" ht="15" customHeight="1" x14ac:dyDescent="0.2">
      <c r="A42" s="22" t="s">
        <v>45</v>
      </c>
      <c r="B42" s="12">
        <v>1</v>
      </c>
      <c r="C42" s="13">
        <v>0.1</v>
      </c>
      <c r="D42" s="13">
        <v>0</v>
      </c>
      <c r="E42" s="13">
        <v>0</v>
      </c>
      <c r="F42" s="14">
        <v>10</v>
      </c>
    </row>
    <row r="43" spans="1:6" ht="15" customHeight="1" x14ac:dyDescent="0.2">
      <c r="A43" s="22" t="s">
        <v>46</v>
      </c>
      <c r="B43" s="15">
        <v>1</v>
      </c>
      <c r="C43" s="16">
        <v>0.1</v>
      </c>
      <c r="D43" s="16">
        <v>0</v>
      </c>
      <c r="E43" s="16">
        <v>0</v>
      </c>
      <c r="F43" s="17">
        <v>10</v>
      </c>
    </row>
    <row r="44" spans="1:6" ht="15" customHeight="1" x14ac:dyDescent="0.2">
      <c r="A44" s="22" t="s">
        <v>47</v>
      </c>
      <c r="B44" s="12">
        <v>1</v>
      </c>
      <c r="C44" s="13">
        <v>4</v>
      </c>
      <c r="D44" s="13">
        <v>0</v>
      </c>
      <c r="E44" s="13">
        <v>4</v>
      </c>
      <c r="F44" s="14">
        <v>400</v>
      </c>
    </row>
    <row r="45" spans="1:6" ht="15" customHeight="1" x14ac:dyDescent="0.2">
      <c r="A45" s="22" t="s">
        <v>80</v>
      </c>
      <c r="B45" s="15">
        <v>1</v>
      </c>
      <c r="C45" s="16">
        <v>4</v>
      </c>
      <c r="D45" s="16">
        <v>0</v>
      </c>
      <c r="E45" s="16">
        <v>4</v>
      </c>
      <c r="F45" s="17">
        <v>400</v>
      </c>
    </row>
    <row r="46" spans="1:6" ht="15" customHeight="1" x14ac:dyDescent="0.2">
      <c r="A46" s="22" t="s">
        <v>48</v>
      </c>
      <c r="B46" s="12">
        <v>1</v>
      </c>
      <c r="C46" s="13">
        <v>26.4</v>
      </c>
      <c r="D46" s="13">
        <v>0</v>
      </c>
      <c r="E46" s="13">
        <v>26.4</v>
      </c>
      <c r="F46" s="14">
        <v>2600</v>
      </c>
    </row>
    <row r="47" spans="1:6" ht="15" customHeight="1" x14ac:dyDescent="0.2">
      <c r="A47" s="22" t="s">
        <v>49</v>
      </c>
      <c r="B47" s="15">
        <v>1</v>
      </c>
      <c r="C47" s="16">
        <v>26.4</v>
      </c>
      <c r="D47" s="16">
        <v>0</v>
      </c>
      <c r="E47" s="16">
        <v>26.4</v>
      </c>
      <c r="F47" s="17">
        <v>2600</v>
      </c>
    </row>
    <row r="48" spans="1:6" ht="15" customHeight="1" x14ac:dyDescent="0.2">
      <c r="A48" s="22" t="s">
        <v>50</v>
      </c>
      <c r="B48" s="12">
        <v>1</v>
      </c>
      <c r="C48" s="13">
        <v>0.06</v>
      </c>
      <c r="D48" s="13">
        <v>0</v>
      </c>
      <c r="E48" s="13">
        <v>0</v>
      </c>
      <c r="F48" s="14">
        <v>2.5</v>
      </c>
    </row>
    <row r="49" spans="1:6" ht="15" customHeight="1" x14ac:dyDescent="0.2">
      <c r="A49" s="22" t="s">
        <v>51</v>
      </c>
      <c r="B49" s="15">
        <v>1</v>
      </c>
      <c r="C49" s="16">
        <v>0.06</v>
      </c>
      <c r="D49" s="16">
        <v>0</v>
      </c>
      <c r="E49" s="16">
        <v>0</v>
      </c>
      <c r="F49" s="17">
        <v>2.5</v>
      </c>
    </row>
    <row r="50" spans="1:6" ht="21" customHeight="1" x14ac:dyDescent="0.2">
      <c r="A50" s="22" t="s">
        <v>12</v>
      </c>
      <c r="B50" s="12">
        <f>SUM(B51+B53)</f>
        <v>3</v>
      </c>
      <c r="C50" s="13">
        <f>SUM(C51+C53)</f>
        <v>0.59000000000000008</v>
      </c>
      <c r="D50" s="13">
        <f t="shared" ref="D50:F50" si="6">SUM(D51+D53)</f>
        <v>0.5</v>
      </c>
      <c r="E50" s="13">
        <f t="shared" si="6"/>
        <v>0</v>
      </c>
      <c r="F50" s="14">
        <f t="shared" si="6"/>
        <v>1</v>
      </c>
    </row>
    <row r="51" spans="1:6" ht="15" customHeight="1" x14ac:dyDescent="0.2">
      <c r="A51" s="22" t="s">
        <v>52</v>
      </c>
      <c r="B51" s="12">
        <v>2</v>
      </c>
      <c r="C51" s="13">
        <v>0.53</v>
      </c>
      <c r="D51" s="13">
        <v>0.5</v>
      </c>
      <c r="E51" s="13">
        <v>0</v>
      </c>
      <c r="F51" s="14">
        <v>1</v>
      </c>
    </row>
    <row r="52" spans="1:6" ht="15" customHeight="1" x14ac:dyDescent="0.2">
      <c r="A52" s="22" t="s">
        <v>84</v>
      </c>
      <c r="B52" s="15">
        <v>2</v>
      </c>
      <c r="C52" s="16">
        <v>0.53</v>
      </c>
      <c r="D52" s="16">
        <v>0.5</v>
      </c>
      <c r="E52" s="16">
        <v>0</v>
      </c>
      <c r="F52" s="17">
        <v>1</v>
      </c>
    </row>
    <row r="53" spans="1:6" ht="15" customHeight="1" x14ac:dyDescent="0.2">
      <c r="A53" s="22" t="s">
        <v>53</v>
      </c>
      <c r="B53" s="12">
        <v>1</v>
      </c>
      <c r="C53" s="13">
        <v>0.06</v>
      </c>
      <c r="D53" s="13">
        <v>0</v>
      </c>
      <c r="E53" s="13">
        <v>0</v>
      </c>
      <c r="F53" s="14">
        <v>0</v>
      </c>
    </row>
    <row r="54" spans="1:6" ht="15" customHeight="1" x14ac:dyDescent="0.2">
      <c r="A54" s="22" t="s">
        <v>54</v>
      </c>
      <c r="B54" s="15">
        <v>1</v>
      </c>
      <c r="C54" s="16">
        <v>0.06</v>
      </c>
      <c r="D54" s="16">
        <v>0</v>
      </c>
      <c r="E54" s="16">
        <v>0</v>
      </c>
      <c r="F54" s="17">
        <v>0</v>
      </c>
    </row>
    <row r="55" spans="1:6" ht="21" customHeight="1" x14ac:dyDescent="0.2">
      <c r="A55" s="22" t="s">
        <v>83</v>
      </c>
      <c r="B55" s="12">
        <f>SUM(B56+B58)</f>
        <v>2</v>
      </c>
      <c r="C55" s="13">
        <f>SUM(C56+C58)</f>
        <v>1.19</v>
      </c>
      <c r="D55" s="13">
        <f t="shared" ref="D55:F55" si="7">SUM(D56+D58)</f>
        <v>0</v>
      </c>
      <c r="E55" s="13">
        <f t="shared" si="7"/>
        <v>0.94</v>
      </c>
      <c r="F55" s="14">
        <f t="shared" si="7"/>
        <v>75</v>
      </c>
    </row>
    <row r="56" spans="1:6" ht="15" customHeight="1" x14ac:dyDescent="0.2">
      <c r="A56" s="22" t="s">
        <v>55</v>
      </c>
      <c r="B56" s="12">
        <v>1</v>
      </c>
      <c r="C56" s="13">
        <v>0.25</v>
      </c>
      <c r="D56" s="13">
        <v>0</v>
      </c>
      <c r="E56" s="13">
        <v>0</v>
      </c>
      <c r="F56" s="14">
        <v>25</v>
      </c>
    </row>
    <row r="57" spans="1:6" ht="15" customHeight="1" x14ac:dyDescent="0.2">
      <c r="A57" s="22" t="s">
        <v>56</v>
      </c>
      <c r="B57" s="15">
        <v>1</v>
      </c>
      <c r="C57" s="16">
        <v>0.25</v>
      </c>
      <c r="D57" s="16">
        <v>0</v>
      </c>
      <c r="E57" s="16">
        <v>0</v>
      </c>
      <c r="F57" s="17">
        <v>25</v>
      </c>
    </row>
    <row r="58" spans="1:6" ht="15" customHeight="1" x14ac:dyDescent="0.2">
      <c r="A58" s="22" t="s">
        <v>57</v>
      </c>
      <c r="B58" s="12">
        <v>1</v>
      </c>
      <c r="C58" s="13">
        <v>0.94</v>
      </c>
      <c r="D58" s="13">
        <v>0</v>
      </c>
      <c r="E58" s="13">
        <v>0.94</v>
      </c>
      <c r="F58" s="14">
        <v>50</v>
      </c>
    </row>
    <row r="59" spans="1:6" ht="15" customHeight="1" x14ac:dyDescent="0.2">
      <c r="A59" s="22" t="s">
        <v>81</v>
      </c>
      <c r="B59" s="15">
        <v>1</v>
      </c>
      <c r="C59" s="16">
        <v>0.94</v>
      </c>
      <c r="D59" s="16">
        <v>0</v>
      </c>
      <c r="E59" s="16">
        <v>0.94</v>
      </c>
      <c r="F59" s="17">
        <v>50</v>
      </c>
    </row>
    <row r="60" spans="1:6" ht="21" customHeight="1" x14ac:dyDescent="0.2">
      <c r="A60" s="22" t="s">
        <v>13</v>
      </c>
      <c r="B60" s="12">
        <f>SUM(B61+B63+B65+B67)</f>
        <v>6</v>
      </c>
      <c r="C60" s="13">
        <f>SUM(C61+C63+C65+C67)</f>
        <v>1.98</v>
      </c>
      <c r="D60" s="13">
        <f>SUM(D61+D63+D65+D67)</f>
        <v>8.6000000000000007E-2</v>
      </c>
      <c r="E60" s="13">
        <f>SUM(E61+E63+E65+E67)</f>
        <v>0.34400000000000003</v>
      </c>
      <c r="F60" s="14">
        <f>SUM(F61+F63+F65+F67)</f>
        <v>94.5</v>
      </c>
    </row>
    <row r="61" spans="1:6" ht="15" customHeight="1" x14ac:dyDescent="0.2">
      <c r="A61" s="22" t="s">
        <v>58</v>
      </c>
      <c r="B61" s="12">
        <v>2</v>
      </c>
      <c r="C61" s="13">
        <v>0.06</v>
      </c>
      <c r="D61" s="13">
        <v>0</v>
      </c>
      <c r="E61" s="13">
        <v>0</v>
      </c>
      <c r="F61" s="14">
        <v>2.5</v>
      </c>
    </row>
    <row r="62" spans="1:6" ht="15" customHeight="1" x14ac:dyDescent="0.2">
      <c r="A62" s="22" t="s">
        <v>59</v>
      </c>
      <c r="B62" s="15">
        <v>2</v>
      </c>
      <c r="C62" s="16">
        <v>0.06</v>
      </c>
      <c r="D62" s="16">
        <v>0</v>
      </c>
      <c r="E62" s="16">
        <v>0</v>
      </c>
      <c r="F62" s="17">
        <v>2.5</v>
      </c>
    </row>
    <row r="63" spans="1:6" ht="15" customHeight="1" x14ac:dyDescent="0.2">
      <c r="A63" s="22" t="s">
        <v>60</v>
      </c>
      <c r="B63" s="12">
        <v>1</v>
      </c>
      <c r="C63" s="13">
        <v>0.03</v>
      </c>
      <c r="D63" s="13">
        <v>0</v>
      </c>
      <c r="E63" s="13">
        <v>0</v>
      </c>
      <c r="F63" s="14">
        <v>1</v>
      </c>
    </row>
    <row r="64" spans="1:6" ht="15" customHeight="1" x14ac:dyDescent="0.2">
      <c r="A64" s="22" t="s">
        <v>61</v>
      </c>
      <c r="B64" s="15">
        <v>1</v>
      </c>
      <c r="C64" s="16">
        <v>0.03</v>
      </c>
      <c r="D64" s="16">
        <v>0</v>
      </c>
      <c r="E64" s="16">
        <v>0</v>
      </c>
      <c r="F64" s="17">
        <v>1</v>
      </c>
    </row>
    <row r="65" spans="1:6" ht="15" customHeight="1" x14ac:dyDescent="0.2">
      <c r="A65" s="22" t="s">
        <v>62</v>
      </c>
      <c r="B65" s="12">
        <v>1</v>
      </c>
      <c r="C65" s="13">
        <v>1.43</v>
      </c>
      <c r="D65" s="13">
        <v>0</v>
      </c>
      <c r="E65" s="13">
        <v>0</v>
      </c>
      <c r="F65" s="14">
        <v>50</v>
      </c>
    </row>
    <row r="66" spans="1:6" ht="15" customHeight="1" x14ac:dyDescent="0.2">
      <c r="A66" s="22" t="s">
        <v>63</v>
      </c>
      <c r="B66" s="15">
        <v>1</v>
      </c>
      <c r="C66" s="16">
        <v>1.43</v>
      </c>
      <c r="D66" s="16">
        <v>0</v>
      </c>
      <c r="E66" s="16">
        <v>0</v>
      </c>
      <c r="F66" s="17">
        <v>50</v>
      </c>
    </row>
    <row r="67" spans="1:6" ht="15" customHeight="1" x14ac:dyDescent="0.2">
      <c r="A67" s="22" t="s">
        <v>64</v>
      </c>
      <c r="B67" s="12">
        <v>2</v>
      </c>
      <c r="C67" s="13">
        <v>0.45999999999999996</v>
      </c>
      <c r="D67" s="13">
        <v>8.6000000000000007E-2</v>
      </c>
      <c r="E67" s="13">
        <v>0.34400000000000003</v>
      </c>
      <c r="F67" s="14">
        <v>41</v>
      </c>
    </row>
    <row r="68" spans="1:6" ht="15" customHeight="1" x14ac:dyDescent="0.2">
      <c r="A68" s="22" t="s">
        <v>65</v>
      </c>
      <c r="B68" s="15">
        <v>1</v>
      </c>
      <c r="C68" s="16">
        <v>0.43</v>
      </c>
      <c r="D68" s="16">
        <v>8.6000000000000007E-2</v>
      </c>
      <c r="E68" s="16">
        <v>0.34400000000000003</v>
      </c>
      <c r="F68" s="17">
        <v>40.5</v>
      </c>
    </row>
    <row r="69" spans="1:6" ht="15" customHeight="1" x14ac:dyDescent="0.2">
      <c r="A69" s="22" t="s">
        <v>66</v>
      </c>
      <c r="B69" s="15">
        <v>1</v>
      </c>
      <c r="C69" s="16">
        <v>0.03</v>
      </c>
      <c r="D69" s="16">
        <v>0</v>
      </c>
      <c r="E69" s="16">
        <v>0</v>
      </c>
      <c r="F69" s="17">
        <v>0.5</v>
      </c>
    </row>
    <row r="70" spans="1:6" ht="21" customHeight="1" x14ac:dyDescent="0.2">
      <c r="A70" s="22" t="s">
        <v>14</v>
      </c>
      <c r="B70" s="12">
        <f>SUM(B71+B73+B75+B78)</f>
        <v>186</v>
      </c>
      <c r="C70" s="13">
        <f>SUM(C71+C73+C75+C78)</f>
        <v>9.357142857999996</v>
      </c>
      <c r="D70" s="13">
        <f t="shared" ref="D70:F70" si="8">SUM(D71+D73+D75+D78)</f>
        <v>0.49166666666666703</v>
      </c>
      <c r="E70" s="13">
        <f t="shared" si="8"/>
        <v>0</v>
      </c>
      <c r="F70" s="14">
        <f t="shared" si="8"/>
        <v>296.49999999999989</v>
      </c>
    </row>
    <row r="71" spans="1:6" ht="15" customHeight="1" x14ac:dyDescent="0.2">
      <c r="A71" s="22" t="s">
        <v>67</v>
      </c>
      <c r="B71" s="12">
        <v>1</v>
      </c>
      <c r="C71" s="13">
        <v>0.56999999999999995</v>
      </c>
      <c r="D71" s="13">
        <v>0</v>
      </c>
      <c r="E71" s="13">
        <v>0</v>
      </c>
      <c r="F71" s="14">
        <v>0.1</v>
      </c>
    </row>
    <row r="72" spans="1:6" ht="15" customHeight="1" x14ac:dyDescent="0.2">
      <c r="A72" s="22" t="s">
        <v>68</v>
      </c>
      <c r="B72" s="15">
        <v>1</v>
      </c>
      <c r="C72" s="16">
        <v>0.56999999999999995</v>
      </c>
      <c r="D72" s="16">
        <v>0</v>
      </c>
      <c r="E72" s="16">
        <v>0</v>
      </c>
      <c r="F72" s="17">
        <v>0.1</v>
      </c>
    </row>
    <row r="73" spans="1:6" ht="15" customHeight="1" x14ac:dyDescent="0.2">
      <c r="A73" s="22" t="s">
        <v>69</v>
      </c>
      <c r="B73" s="12">
        <v>1</v>
      </c>
      <c r="C73" s="13">
        <v>0.03</v>
      </c>
      <c r="D73" s="13">
        <v>0</v>
      </c>
      <c r="E73" s="13">
        <v>0</v>
      </c>
      <c r="F73" s="14">
        <v>0.5</v>
      </c>
    </row>
    <row r="74" spans="1:6" ht="15" customHeight="1" x14ac:dyDescent="0.2">
      <c r="A74" s="22" t="s">
        <v>70</v>
      </c>
      <c r="B74" s="15">
        <v>1</v>
      </c>
      <c r="C74" s="16">
        <v>0.03</v>
      </c>
      <c r="D74" s="16">
        <v>0</v>
      </c>
      <c r="E74" s="16">
        <v>0</v>
      </c>
      <c r="F74" s="17">
        <v>0.5</v>
      </c>
    </row>
    <row r="75" spans="1:6" ht="15" customHeight="1" x14ac:dyDescent="0.2">
      <c r="A75" s="22" t="s">
        <v>71</v>
      </c>
      <c r="B75" s="12">
        <v>27</v>
      </c>
      <c r="C75" s="13">
        <v>1.6099999999999999</v>
      </c>
      <c r="D75" s="13">
        <v>0.18000000000000005</v>
      </c>
      <c r="E75" s="13">
        <v>0</v>
      </c>
      <c r="F75" s="14">
        <v>29.500000000000004</v>
      </c>
    </row>
    <row r="76" spans="1:6" ht="15" customHeight="1" x14ac:dyDescent="0.2">
      <c r="A76" s="22" t="s">
        <v>72</v>
      </c>
      <c r="B76" s="15">
        <v>21</v>
      </c>
      <c r="C76" s="16">
        <v>1.2599999999999996</v>
      </c>
      <c r="D76" s="16">
        <v>0.15000000000000002</v>
      </c>
      <c r="E76" s="16">
        <v>0</v>
      </c>
      <c r="F76" s="17">
        <v>23.5</v>
      </c>
    </row>
    <row r="77" spans="1:6" ht="15" customHeight="1" x14ac:dyDescent="0.2">
      <c r="A77" s="22" t="s">
        <v>73</v>
      </c>
      <c r="B77" s="15">
        <v>6</v>
      </c>
      <c r="C77" s="16">
        <v>0.35</v>
      </c>
      <c r="D77" s="16">
        <v>2.9999999999999995E-2</v>
      </c>
      <c r="E77" s="16">
        <v>0</v>
      </c>
      <c r="F77" s="17">
        <v>6</v>
      </c>
    </row>
    <row r="78" spans="1:6" ht="15" customHeight="1" x14ac:dyDescent="0.2">
      <c r="A78" s="22" t="s">
        <v>74</v>
      </c>
      <c r="B78" s="12">
        <v>157</v>
      </c>
      <c r="C78" s="13">
        <v>7.1471428579999952</v>
      </c>
      <c r="D78" s="13">
        <v>0.31166666666666698</v>
      </c>
      <c r="E78" s="13">
        <v>0</v>
      </c>
      <c r="F78" s="14">
        <v>266.39999999999986</v>
      </c>
    </row>
    <row r="79" spans="1:6" ht="15" customHeight="1" x14ac:dyDescent="0.2">
      <c r="A79" s="22" t="s">
        <v>75</v>
      </c>
      <c r="B79" s="15">
        <v>22</v>
      </c>
      <c r="C79" s="16">
        <v>0.95</v>
      </c>
      <c r="D79" s="16">
        <v>0.18000000000000002</v>
      </c>
      <c r="E79" s="16">
        <v>0</v>
      </c>
      <c r="F79" s="17">
        <v>26.25</v>
      </c>
    </row>
    <row r="80" spans="1:6" ht="15" customHeight="1" x14ac:dyDescent="0.2">
      <c r="A80" s="22" t="s">
        <v>76</v>
      </c>
      <c r="B80" s="15">
        <v>99</v>
      </c>
      <c r="C80" s="16">
        <v>5.3000000000000007</v>
      </c>
      <c r="D80" s="16">
        <v>8.9999999999999983E-2</v>
      </c>
      <c r="E80" s="16">
        <v>0</v>
      </c>
      <c r="F80" s="17">
        <v>206.66000000000003</v>
      </c>
    </row>
    <row r="81" spans="1:7" ht="15" customHeight="1" x14ac:dyDescent="0.2">
      <c r="A81" s="23" t="s">
        <v>77</v>
      </c>
      <c r="B81" s="18">
        <v>36</v>
      </c>
      <c r="C81" s="19">
        <v>0.89714285799999993</v>
      </c>
      <c r="D81" s="19">
        <v>4.1666666666666664E-2</v>
      </c>
      <c r="E81" s="19">
        <v>0</v>
      </c>
      <c r="F81" s="20">
        <v>33.49</v>
      </c>
    </row>
    <row r="82" spans="1:7" s="24" customFormat="1" ht="18" customHeight="1" x14ac:dyDescent="0.25">
      <c r="A82" s="25" t="s">
        <v>86</v>
      </c>
      <c r="B82" s="25"/>
      <c r="C82" s="25"/>
      <c r="D82" s="25"/>
      <c r="E82" s="25"/>
      <c r="F82" s="25"/>
    </row>
    <row r="83" spans="1:7" s="3" customFormat="1" x14ac:dyDescent="0.2">
      <c r="A83" s="4" t="s">
        <v>15</v>
      </c>
      <c r="B83" s="5"/>
      <c r="C83" s="5"/>
      <c r="D83" s="5"/>
      <c r="E83" s="5"/>
      <c r="F83" s="5"/>
      <c r="G83" s="5"/>
    </row>
  </sheetData>
  <mergeCells count="6">
    <mergeCell ref="A82:F82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2025-07-03T18:28:33Z</cp:lastPrinted>
  <dcterms:created xsi:type="dcterms:W3CDTF">2025-06-13T18:11:08Z</dcterms:created>
  <dcterms:modified xsi:type="dcterms:W3CDTF">2025-07-09T18:17:21Z</dcterms:modified>
</cp:coreProperties>
</file>